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3040" windowHeight="9192"/>
  </bookViews>
  <sheets>
    <sheet name="Příloha č. 1" sheetId="1" r:id="rId1"/>
    <sheet name="Úpravy" sheetId="2" r:id="rId2"/>
  </sheets>
  <calcPr calcId="162913"/>
</workbook>
</file>

<file path=xl/calcChain.xml><?xml version="1.0" encoding="utf-8"?>
<calcChain xmlns="http://schemas.openxmlformats.org/spreadsheetml/2006/main">
  <c r="J10" i="1" l="1"/>
  <c r="I10" i="1"/>
  <c r="J9" i="1" l="1"/>
  <c r="H9" i="1"/>
  <c r="E9" i="1" l="1"/>
  <c r="J8" i="1"/>
  <c r="I8" i="1"/>
  <c r="K8" i="1" s="1"/>
  <c r="H8" i="1"/>
  <c r="B11" i="2"/>
  <c r="G12" i="2"/>
  <c r="J7" i="1"/>
  <c r="K7" i="1" s="1"/>
  <c r="I7" i="1"/>
  <c r="H7" i="1"/>
  <c r="B29" i="2" l="1"/>
  <c r="H10" i="1"/>
  <c r="E10" i="1"/>
  <c r="K10" i="1" l="1"/>
  <c r="B3" i="2" l="1"/>
  <c r="B14" i="2"/>
  <c r="B22" i="2" s="1"/>
  <c r="C22" i="2" s="1"/>
  <c r="C9" i="1" s="1"/>
  <c r="I9" i="1" s="1"/>
  <c r="K9" i="1" s="1"/>
</calcChain>
</file>

<file path=xl/sharedStrings.xml><?xml version="1.0" encoding="utf-8"?>
<sst xmlns="http://schemas.openxmlformats.org/spreadsheetml/2006/main" count="55" uniqueCount="49">
  <si>
    <t>v tis. Kč</t>
  </si>
  <si>
    <t>IČO</t>
  </si>
  <si>
    <t>Název organizace/rok</t>
  </si>
  <si>
    <t>Hlavní činnost</t>
  </si>
  <si>
    <t>Doplňková činnost</t>
  </si>
  <si>
    <t xml:space="preserve">Celkem </t>
  </si>
  <si>
    <t>Plánovaná výše nákladů na odpisy majetku</t>
  </si>
  <si>
    <t>Plánovaná výše nákladů na mzdy (jen KZOJ a TSOJ)</t>
  </si>
  <si>
    <t>Výnosy</t>
  </si>
  <si>
    <t>Náklady</t>
  </si>
  <si>
    <t>Výsledek hospodaření</t>
  </si>
  <si>
    <t>Pravidla rozpočtového procesu pro PO
Příloha č. 3</t>
  </si>
  <si>
    <t>Upravený rozpočet ke dni 30.3.</t>
  </si>
  <si>
    <t>Upravený rozpočet ke dni 30.6.</t>
  </si>
  <si>
    <t xml:space="preserve">Schválený rozpočet </t>
  </si>
  <si>
    <t>Upravený rozpočet ke dni 30.9.</t>
  </si>
  <si>
    <t>Úpravy</t>
  </si>
  <si>
    <t>autobus</t>
  </si>
  <si>
    <t>Celkem</t>
  </si>
  <si>
    <t>k 31.3.2019</t>
  </si>
  <si>
    <t>kompenzace</t>
  </si>
  <si>
    <t>Malujeme a sportujeme</t>
  </si>
  <si>
    <t>k 30.6.2019 v Kč</t>
  </si>
  <si>
    <t>UZ 33074</t>
  </si>
  <si>
    <t>Projejkt Přírodní zahrady II</t>
  </si>
  <si>
    <t>Navýšení SR</t>
  </si>
  <si>
    <t>Šablony II</t>
  </si>
  <si>
    <t>k 30.9.2019 v Kč</t>
  </si>
  <si>
    <t>plavání, divadla</t>
  </si>
  <si>
    <t>Úprava SR</t>
  </si>
  <si>
    <t>navýš.čerp.fondů</t>
  </si>
  <si>
    <t>vrácení ÚZ 33074</t>
  </si>
  <si>
    <t>Změny rozpočtu na rok 2020</t>
  </si>
  <si>
    <t>dar Bistro</t>
  </si>
  <si>
    <t>stav k 31.12.2019</t>
  </si>
  <si>
    <t>obec</t>
  </si>
  <si>
    <t>kraj</t>
  </si>
  <si>
    <t>ostatní výn</t>
  </si>
  <si>
    <t>fondy</t>
  </si>
  <si>
    <t>stravné</t>
  </si>
  <si>
    <t>školné</t>
  </si>
  <si>
    <t>celkem</t>
  </si>
  <si>
    <t>školné 3-4</t>
  </si>
  <si>
    <t>stravné 3-4</t>
  </si>
  <si>
    <t>šablony II</t>
  </si>
  <si>
    <t>SR</t>
  </si>
  <si>
    <t>Mateřská škola Ostrava - Výškovice, Staňkova 33, příspěvková organizace</t>
  </si>
  <si>
    <t>Navýšení obec</t>
  </si>
  <si>
    <t>škodní událost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</si>
</sst>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1" fillId="0" borderId="0" xfId="1" applyFont="1"/>
    <xf numFmtId="0" fontId="5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6" fillId="0" borderId="0" xfId="1" applyFont="1"/>
    <xf numFmtId="0" fontId="7" fillId="0" borderId="0" xfId="1" applyFont="1"/>
    <xf numFmtId="0" fontId="8" fillId="0" borderId="0" xfId="1" applyFont="1"/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8" fillId="0" borderId="0" xfId="1" applyFont="1" applyBorder="1"/>
    <xf numFmtId="0" fontId="10" fillId="0" borderId="0" xfId="1" applyFont="1" applyAlignment="1">
      <alignment horizontal="right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8" fillId="0" borderId="13" xfId="1" applyFont="1" applyBorder="1" applyAlignment="1">
      <alignment vertical="center" wrapText="1"/>
    </xf>
    <xf numFmtId="0" fontId="12" fillId="0" borderId="17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8" fillId="0" borderId="17" xfId="1" applyFont="1" applyBorder="1"/>
    <xf numFmtId="0" fontId="12" fillId="0" borderId="21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/>
    </xf>
    <xf numFmtId="0" fontId="8" fillId="0" borderId="21" xfId="1" applyFont="1" applyBorder="1"/>
    <xf numFmtId="0" fontId="13" fillId="0" borderId="0" xfId="0" applyFont="1"/>
    <xf numFmtId="0" fontId="0" fillId="0" borderId="0" xfId="0" applyFont="1"/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9" fillId="0" borderId="0" xfId="1" applyFont="1"/>
    <xf numFmtId="0" fontId="14" fillId="0" borderId="0" xfId="1" applyFont="1" applyAlignment="1">
      <alignment horizontal="right"/>
    </xf>
    <xf numFmtId="0" fontId="9" fillId="0" borderId="0" xfId="1" applyFont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/>
    </xf>
    <xf numFmtId="0" fontId="15" fillId="0" borderId="0" xfId="0" applyFont="1"/>
    <xf numFmtId="0" fontId="12" fillId="0" borderId="25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/>
    </xf>
    <xf numFmtId="0" fontId="8" fillId="0" borderId="25" xfId="1" applyFont="1" applyBorder="1"/>
    <xf numFmtId="3" fontId="8" fillId="0" borderId="14" xfId="1" applyNumberFormat="1" applyFont="1" applyBorder="1" applyAlignment="1">
      <alignment horizontal="center" vertical="center"/>
    </xf>
    <xf numFmtId="3" fontId="8" fillId="0" borderId="15" xfId="1" applyNumberFormat="1" applyFont="1" applyBorder="1" applyAlignment="1">
      <alignment horizontal="center" vertical="center"/>
    </xf>
    <xf numFmtId="3" fontId="8" fillId="0" borderId="16" xfId="1" applyNumberFormat="1" applyFont="1" applyBorder="1" applyAlignment="1">
      <alignment horizontal="center" vertical="center" wrapText="1"/>
    </xf>
    <xf numFmtId="3" fontId="8" fillId="0" borderId="14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3" xfId="1" applyNumberFormat="1" applyFont="1" applyBorder="1" applyAlignment="1">
      <alignment horizontal="center" vertical="center" wrapText="1"/>
    </xf>
    <xf numFmtId="3" fontId="8" fillId="0" borderId="18" xfId="1" applyNumberFormat="1" applyFont="1" applyBorder="1" applyAlignment="1">
      <alignment horizontal="center" vertical="center"/>
    </xf>
    <xf numFmtId="3" fontId="8" fillId="0" borderId="19" xfId="1" applyNumberFormat="1" applyFont="1" applyBorder="1" applyAlignment="1">
      <alignment horizontal="center" vertical="center"/>
    </xf>
    <xf numFmtId="3" fontId="8" fillId="0" borderId="20" xfId="1" applyNumberFormat="1" applyFont="1" applyBorder="1" applyAlignment="1">
      <alignment horizontal="center" vertical="center"/>
    </xf>
    <xf numFmtId="3" fontId="8" fillId="0" borderId="17" xfId="1" applyNumberFormat="1" applyFont="1" applyBorder="1" applyAlignment="1">
      <alignment horizontal="center" vertical="center"/>
    </xf>
    <xf numFmtId="3" fontId="8" fillId="0" borderId="26" xfId="1" applyNumberFormat="1" applyFont="1" applyBorder="1" applyAlignment="1">
      <alignment horizontal="center" vertical="center"/>
    </xf>
    <xf numFmtId="3" fontId="8" fillId="0" borderId="27" xfId="1" applyNumberFormat="1" applyFont="1" applyBorder="1" applyAlignment="1">
      <alignment horizontal="center" vertical="center"/>
    </xf>
    <xf numFmtId="3" fontId="8" fillId="0" borderId="28" xfId="1" applyNumberFormat="1" applyFont="1" applyBorder="1" applyAlignment="1">
      <alignment horizontal="center" vertical="center"/>
    </xf>
    <xf numFmtId="3" fontId="8" fillId="0" borderId="25" xfId="1" applyNumberFormat="1" applyFont="1" applyBorder="1" applyAlignment="1">
      <alignment horizontal="center" vertical="center"/>
    </xf>
    <xf numFmtId="3" fontId="8" fillId="0" borderId="22" xfId="1" applyNumberFormat="1" applyFont="1" applyBorder="1" applyAlignment="1">
      <alignment horizontal="center" vertical="center"/>
    </xf>
    <xf numFmtId="3" fontId="8" fillId="0" borderId="23" xfId="1" applyNumberFormat="1" applyFont="1" applyBorder="1" applyAlignment="1">
      <alignment horizontal="center" vertical="center"/>
    </xf>
    <xf numFmtId="3" fontId="8" fillId="0" borderId="24" xfId="1" applyNumberFormat="1" applyFont="1" applyBorder="1" applyAlignment="1">
      <alignment horizontal="center" vertical="center"/>
    </xf>
    <xf numFmtId="3" fontId="8" fillId="0" borderId="21" xfId="1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9" fillId="0" borderId="9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3" fillId="0" borderId="0" xfId="1" applyFont="1" applyAlignment="1">
      <alignment horizontal="right" wrapText="1"/>
    </xf>
    <xf numFmtId="0" fontId="4" fillId="0" borderId="0" xfId="0" applyFont="1" applyAlignment="1"/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0" fillId="0" borderId="7" xfId="0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showWhiteSpace="0" zoomScaleNormal="100" workbookViewId="0">
      <selection activeCell="J10" sqref="J10"/>
    </sheetView>
  </sheetViews>
  <sheetFormatPr defaultColWidth="11.5546875" defaultRowHeight="13.2" x14ac:dyDescent="0.25"/>
  <cols>
    <col min="1" max="1" width="13.88671875" customWidth="1"/>
    <col min="2" max="2" width="10" customWidth="1"/>
    <col min="3" max="13" width="12.6640625" customWidth="1"/>
  </cols>
  <sheetData>
    <row r="1" spans="1:18" ht="31.5" customHeight="1" x14ac:dyDescent="0.3">
      <c r="A1" s="75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"/>
      <c r="O1" s="1"/>
      <c r="P1" s="1"/>
      <c r="Q1" s="1"/>
      <c r="R1" s="1"/>
    </row>
    <row r="2" spans="1:18" ht="17.399999999999999" x14ac:dyDescent="0.3">
      <c r="A2" s="2" t="s">
        <v>32</v>
      </c>
      <c r="B2" s="3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5"/>
      <c r="O2" s="5"/>
      <c r="P2" s="6"/>
      <c r="Q2" s="6"/>
      <c r="R2" s="6"/>
    </row>
    <row r="3" spans="1:18" ht="15" thickBot="1" x14ac:dyDescent="0.35">
      <c r="A3" s="7"/>
      <c r="B3" s="8"/>
      <c r="C3" s="9"/>
      <c r="D3" s="9"/>
      <c r="E3" s="74"/>
      <c r="F3" s="74"/>
      <c r="G3" s="9"/>
      <c r="H3" s="10"/>
      <c r="I3" s="7"/>
      <c r="J3" s="7"/>
      <c r="K3" s="7"/>
      <c r="L3" s="7"/>
      <c r="M3" s="11" t="s">
        <v>0</v>
      </c>
      <c r="N3" s="1"/>
      <c r="O3" s="1"/>
      <c r="P3" s="1"/>
      <c r="Q3" s="1"/>
      <c r="R3" s="1"/>
    </row>
    <row r="4" spans="1:18" ht="15" thickBot="1" x14ac:dyDescent="0.35">
      <c r="A4" s="77" t="s">
        <v>1</v>
      </c>
      <c r="B4" s="79" t="s">
        <v>2</v>
      </c>
      <c r="C4" s="81" t="s">
        <v>3</v>
      </c>
      <c r="D4" s="82"/>
      <c r="E4" s="83"/>
      <c r="F4" s="81" t="s">
        <v>4</v>
      </c>
      <c r="G4" s="82"/>
      <c r="H4" s="83"/>
      <c r="I4" s="81" t="s">
        <v>5</v>
      </c>
      <c r="J4" s="82"/>
      <c r="K4" s="84"/>
      <c r="L4" s="85" t="s">
        <v>6</v>
      </c>
      <c r="M4" s="85" t="s">
        <v>7</v>
      </c>
      <c r="N4" s="1"/>
      <c r="O4" s="1"/>
      <c r="P4" s="1"/>
      <c r="Q4" s="1"/>
      <c r="R4" s="1"/>
    </row>
    <row r="5" spans="1:18" ht="33.75" customHeight="1" thickBot="1" x14ac:dyDescent="0.35">
      <c r="A5" s="78"/>
      <c r="B5" s="80"/>
      <c r="C5" s="12" t="s">
        <v>8</v>
      </c>
      <c r="D5" s="13" t="s">
        <v>9</v>
      </c>
      <c r="E5" s="14" t="s">
        <v>10</v>
      </c>
      <c r="F5" s="12" t="s">
        <v>8</v>
      </c>
      <c r="G5" s="13" t="s">
        <v>9</v>
      </c>
      <c r="H5" s="14" t="s">
        <v>10</v>
      </c>
      <c r="I5" s="15" t="s">
        <v>8</v>
      </c>
      <c r="J5" s="16" t="s">
        <v>9</v>
      </c>
      <c r="K5" s="14" t="s">
        <v>10</v>
      </c>
      <c r="L5" s="86"/>
      <c r="M5" s="86"/>
      <c r="N5" s="1"/>
      <c r="O5" s="1"/>
      <c r="P5" s="1"/>
      <c r="Q5" s="1"/>
      <c r="R5" s="1"/>
    </row>
    <row r="6" spans="1:18" ht="20.25" customHeight="1" thickBot="1" x14ac:dyDescent="0.35">
      <c r="A6" s="17">
        <v>75029839</v>
      </c>
      <c r="B6" s="69" t="s">
        <v>46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1"/>
      <c r="O6" s="1"/>
      <c r="P6" s="1"/>
      <c r="Q6" s="1"/>
      <c r="R6" s="1"/>
    </row>
    <row r="7" spans="1:18" ht="24.9" customHeight="1" x14ac:dyDescent="0.3">
      <c r="A7" s="18" t="s">
        <v>14</v>
      </c>
      <c r="B7" s="19">
        <v>2020</v>
      </c>
      <c r="C7" s="48">
        <v>24891</v>
      </c>
      <c r="D7" s="49">
        <v>24891</v>
      </c>
      <c r="E7" s="50">
        <v>0</v>
      </c>
      <c r="F7" s="48">
        <v>8</v>
      </c>
      <c r="G7" s="49">
        <v>0</v>
      </c>
      <c r="H7" s="50">
        <f>F7-G7</f>
        <v>8</v>
      </c>
      <c r="I7" s="51">
        <f t="shared" ref="I7:J9" si="0">C7+F7</f>
        <v>24899</v>
      </c>
      <c r="J7" s="52">
        <f t="shared" si="0"/>
        <v>24891</v>
      </c>
      <c r="K7" s="50">
        <f>I7-J7</f>
        <v>8</v>
      </c>
      <c r="L7" s="53">
        <v>219</v>
      </c>
      <c r="M7" s="20"/>
      <c r="N7" s="1"/>
      <c r="O7" s="1"/>
      <c r="P7" s="1"/>
      <c r="Q7" s="1"/>
      <c r="R7" s="1"/>
    </row>
    <row r="8" spans="1:18" ht="39" customHeight="1" x14ac:dyDescent="0.3">
      <c r="A8" s="21" t="s">
        <v>12</v>
      </c>
      <c r="B8" s="22">
        <v>2020</v>
      </c>
      <c r="C8" s="54">
        <v>26384</v>
      </c>
      <c r="D8" s="55">
        <v>26384</v>
      </c>
      <c r="E8" s="56">
        <v>0</v>
      </c>
      <c r="F8" s="54">
        <v>6</v>
      </c>
      <c r="G8" s="55">
        <v>0</v>
      </c>
      <c r="H8" s="56">
        <f>F8-G8</f>
        <v>6</v>
      </c>
      <c r="I8" s="54">
        <f t="shared" si="0"/>
        <v>26390</v>
      </c>
      <c r="J8" s="55">
        <f t="shared" si="0"/>
        <v>26384</v>
      </c>
      <c r="K8" s="56">
        <f>I8-J8</f>
        <v>6</v>
      </c>
      <c r="L8" s="57">
        <v>219</v>
      </c>
      <c r="M8" s="23"/>
      <c r="N8" s="1"/>
      <c r="O8" s="1"/>
      <c r="P8" s="1"/>
      <c r="Q8" s="1"/>
      <c r="R8" s="1"/>
    </row>
    <row r="9" spans="1:18" ht="39" customHeight="1" x14ac:dyDescent="0.3">
      <c r="A9" s="45" t="s">
        <v>13</v>
      </c>
      <c r="B9" s="46">
        <v>2020</v>
      </c>
      <c r="C9" s="58">
        <f>Úpravy!C22</f>
        <v>26526.688999999998</v>
      </c>
      <c r="D9" s="59">
        <v>26426</v>
      </c>
      <c r="E9" s="60">
        <f>A67502</f>
        <v>0</v>
      </c>
      <c r="F9" s="58">
        <v>6</v>
      </c>
      <c r="G9" s="59">
        <v>0</v>
      </c>
      <c r="H9" s="60">
        <f>F9-G9</f>
        <v>6</v>
      </c>
      <c r="I9" s="58">
        <f t="shared" si="0"/>
        <v>26532.688999999998</v>
      </c>
      <c r="J9" s="59">
        <f t="shared" si="0"/>
        <v>26426</v>
      </c>
      <c r="K9" s="56">
        <f>I9-J9</f>
        <v>106.68899999999849</v>
      </c>
      <c r="L9" s="61">
        <v>219</v>
      </c>
      <c r="M9" s="47"/>
      <c r="N9" s="1"/>
      <c r="O9" s="1"/>
      <c r="P9" s="1"/>
      <c r="Q9" s="1"/>
      <c r="R9" s="1"/>
    </row>
    <row r="10" spans="1:18" ht="37.5" customHeight="1" thickBot="1" x14ac:dyDescent="0.35">
      <c r="A10" s="24" t="s">
        <v>15</v>
      </c>
      <c r="B10" s="25">
        <v>2020</v>
      </c>
      <c r="C10" s="62">
        <v>25686</v>
      </c>
      <c r="D10" s="63">
        <v>25686</v>
      </c>
      <c r="E10" s="64">
        <f>C10-D10</f>
        <v>0</v>
      </c>
      <c r="F10" s="62">
        <v>6</v>
      </c>
      <c r="G10" s="63">
        <v>0</v>
      </c>
      <c r="H10" s="64">
        <f>F10-G10</f>
        <v>6</v>
      </c>
      <c r="I10" s="62">
        <f>C10+F10</f>
        <v>25692</v>
      </c>
      <c r="J10" s="63">
        <f>D10+G10</f>
        <v>25686</v>
      </c>
      <c r="K10" s="64">
        <f>I10-J10</f>
        <v>6</v>
      </c>
      <c r="L10" s="65">
        <v>225</v>
      </c>
      <c r="M10" s="26"/>
      <c r="N10" s="1"/>
      <c r="O10" s="1"/>
      <c r="P10" s="1"/>
      <c r="Q10" s="1"/>
      <c r="R10" s="1"/>
    </row>
    <row r="11" spans="1:18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8" x14ac:dyDescent="0.25">
      <c r="A12" s="2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8" ht="15.6" x14ac:dyDescent="0.3">
      <c r="A13" s="29"/>
      <c r="B13" s="30"/>
      <c r="C13" s="31"/>
      <c r="D13" s="31"/>
      <c r="E13" s="31"/>
      <c r="F13" s="31"/>
      <c r="G13" s="31"/>
      <c r="H13" s="31"/>
      <c r="I13" s="29"/>
      <c r="J13" s="32"/>
      <c r="K13" s="32"/>
      <c r="L13" s="27"/>
      <c r="M13" s="27"/>
    </row>
    <row r="14" spans="1:18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3"/>
    </row>
    <row r="15" spans="1:18" ht="12.75" customHeight="1" x14ac:dyDescent="0.25">
      <c r="A15" s="7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34"/>
      <c r="M15" s="34"/>
    </row>
    <row r="16" spans="1:18" x14ac:dyDescent="0.25">
      <c r="A16" s="72"/>
      <c r="B16" s="73"/>
      <c r="C16" s="35"/>
      <c r="D16" s="35"/>
      <c r="E16" s="36"/>
      <c r="F16" s="35"/>
      <c r="G16" s="35"/>
      <c r="H16" s="36"/>
      <c r="I16" s="37"/>
      <c r="J16" s="37"/>
      <c r="K16" s="36"/>
      <c r="L16" s="36"/>
      <c r="M16" s="36"/>
    </row>
    <row r="17" spans="1:13" x14ac:dyDescent="0.25">
      <c r="A17" s="38"/>
      <c r="B17" s="39"/>
      <c r="C17" s="40"/>
      <c r="D17" s="40"/>
      <c r="E17" s="39"/>
      <c r="F17" s="40"/>
      <c r="G17" s="40"/>
      <c r="H17" s="39"/>
      <c r="I17" s="41"/>
      <c r="J17" s="41"/>
      <c r="K17" s="39"/>
      <c r="L17" s="42"/>
      <c r="M17" s="42"/>
    </row>
    <row r="18" spans="1:13" x14ac:dyDescent="0.25">
      <c r="A18" s="38"/>
      <c r="B18" s="39"/>
      <c r="C18" s="40"/>
      <c r="D18" s="40"/>
      <c r="E18" s="39"/>
      <c r="F18" s="40"/>
      <c r="G18" s="40"/>
      <c r="H18" s="39"/>
      <c r="I18" s="41"/>
      <c r="J18" s="41"/>
      <c r="K18" s="39"/>
      <c r="L18" s="42"/>
      <c r="M18" s="42"/>
    </row>
    <row r="19" spans="1:13" x14ac:dyDescent="0.25">
      <c r="A19" s="43"/>
      <c r="B19" s="39"/>
      <c r="C19" s="40"/>
      <c r="D19" s="40"/>
      <c r="E19" s="39"/>
      <c r="F19" s="40"/>
      <c r="G19" s="40"/>
      <c r="H19" s="39"/>
      <c r="I19" s="41"/>
      <c r="J19" s="41"/>
      <c r="K19" s="39"/>
      <c r="L19" s="42"/>
      <c r="M19" s="42"/>
    </row>
    <row r="20" spans="1:13" x14ac:dyDescent="0.25">
      <c r="A20" s="38"/>
      <c r="B20" s="39"/>
      <c r="C20" s="40"/>
      <c r="D20" s="40"/>
      <c r="E20" s="39"/>
      <c r="F20" s="40"/>
      <c r="G20" s="40"/>
      <c r="H20" s="39"/>
      <c r="I20" s="41"/>
      <c r="J20" s="41"/>
      <c r="K20" s="39"/>
      <c r="L20" s="42"/>
      <c r="M20" s="42"/>
    </row>
    <row r="21" spans="1:13" x14ac:dyDescent="0.25">
      <c r="A21" s="38"/>
      <c r="B21" s="40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38"/>
      <c r="B22" s="40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</sheetData>
  <sheetProtection selectLockedCells="1" selectUnlockedCells="1"/>
  <mergeCells count="15">
    <mergeCell ref="A1:M1"/>
    <mergeCell ref="E3:F3"/>
    <mergeCell ref="A4:A5"/>
    <mergeCell ref="B4:B5"/>
    <mergeCell ref="C4:E4"/>
    <mergeCell ref="F4:H4"/>
    <mergeCell ref="I4:K4"/>
    <mergeCell ref="L4:L5"/>
    <mergeCell ref="M4:M5"/>
    <mergeCell ref="B6:M6"/>
    <mergeCell ref="A15:A16"/>
    <mergeCell ref="B15:B16"/>
    <mergeCell ref="C15:E15"/>
    <mergeCell ref="F15:H15"/>
    <mergeCell ref="I15:K15"/>
  </mergeCells>
  <pageMargins left="0.78749999999999998" right="0.78749999999999998" top="1.0249999999999999" bottom="1.0249999999999999" header="0.78749999999999998" footer="0.78749999999999998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29" sqref="B29"/>
    </sheetView>
  </sheetViews>
  <sheetFormatPr defaultRowHeight="13.2" x14ac:dyDescent="0.25"/>
  <cols>
    <col min="1" max="1" width="23.88671875" customWidth="1"/>
    <col min="2" max="2" width="10.109375" style="66" bestFit="1" customWidth="1"/>
  </cols>
  <sheetData>
    <row r="1" spans="1:8" x14ac:dyDescent="0.25">
      <c r="A1" t="s">
        <v>16</v>
      </c>
    </row>
    <row r="3" spans="1:8" x14ac:dyDescent="0.25">
      <c r="A3" t="s">
        <v>19</v>
      </c>
      <c r="B3" s="66">
        <f>G12+B11</f>
        <v>26386.438000000002</v>
      </c>
      <c r="D3" t="s">
        <v>34</v>
      </c>
      <c r="F3" t="s">
        <v>35</v>
      </c>
      <c r="G3">
        <v>2384</v>
      </c>
    </row>
    <row r="4" spans="1:8" x14ac:dyDescent="0.25">
      <c r="A4" t="s">
        <v>17</v>
      </c>
      <c r="B4" s="67">
        <v>85.7</v>
      </c>
      <c r="F4" t="s">
        <v>36</v>
      </c>
      <c r="G4">
        <v>19779</v>
      </c>
    </row>
    <row r="5" spans="1:8" x14ac:dyDescent="0.25">
      <c r="A5" t="s">
        <v>20</v>
      </c>
      <c r="B5" s="67">
        <v>27.738</v>
      </c>
      <c r="F5" t="s">
        <v>37</v>
      </c>
      <c r="G5">
        <v>70</v>
      </c>
      <c r="H5" s="66"/>
    </row>
    <row r="6" spans="1:8" x14ac:dyDescent="0.25">
      <c r="A6" t="s">
        <v>33</v>
      </c>
      <c r="B6" s="67">
        <v>5</v>
      </c>
      <c r="F6" t="s">
        <v>38</v>
      </c>
      <c r="G6">
        <v>500</v>
      </c>
    </row>
    <row r="7" spans="1:8" x14ac:dyDescent="0.25">
      <c r="A7" t="s">
        <v>42</v>
      </c>
      <c r="B7" s="67">
        <v>-110</v>
      </c>
      <c r="F7" t="s">
        <v>39</v>
      </c>
      <c r="G7">
        <v>1428</v>
      </c>
    </row>
    <row r="8" spans="1:8" x14ac:dyDescent="0.25">
      <c r="A8" t="s">
        <v>43</v>
      </c>
      <c r="B8" s="66">
        <v>-226</v>
      </c>
      <c r="F8" t="s">
        <v>40</v>
      </c>
      <c r="G8">
        <v>730</v>
      </c>
    </row>
    <row r="9" spans="1:8" x14ac:dyDescent="0.25">
      <c r="A9" t="s">
        <v>44</v>
      </c>
      <c r="B9" s="66">
        <v>437</v>
      </c>
    </row>
    <row r="10" spans="1:8" x14ac:dyDescent="0.25">
      <c r="A10" t="s">
        <v>45</v>
      </c>
      <c r="B10" s="66">
        <v>1276</v>
      </c>
    </row>
    <row r="11" spans="1:8" x14ac:dyDescent="0.25">
      <c r="A11" t="s">
        <v>18</v>
      </c>
      <c r="B11" s="68">
        <f>SUM(B4:B10)</f>
        <v>1495.4380000000001</v>
      </c>
      <c r="D11">
        <v>20961545</v>
      </c>
    </row>
    <row r="12" spans="1:8" x14ac:dyDescent="0.25">
      <c r="F12" t="s">
        <v>41</v>
      </c>
      <c r="G12">
        <f>SUM(G3:G11)</f>
        <v>24891</v>
      </c>
    </row>
    <row r="14" spans="1:8" x14ac:dyDescent="0.25">
      <c r="A14" t="s">
        <v>22</v>
      </c>
      <c r="B14" s="66">
        <f>B11</f>
        <v>1495.4380000000001</v>
      </c>
    </row>
    <row r="15" spans="1:8" x14ac:dyDescent="0.25">
      <c r="A15" t="s">
        <v>21</v>
      </c>
      <c r="B15" s="66">
        <v>40</v>
      </c>
    </row>
    <row r="16" spans="1:8" x14ac:dyDescent="0.25">
      <c r="A16" t="s">
        <v>23</v>
      </c>
    </row>
    <row r="17" spans="1:3" x14ac:dyDescent="0.25">
      <c r="A17" t="s">
        <v>24</v>
      </c>
    </row>
    <row r="18" spans="1:3" x14ac:dyDescent="0.25">
      <c r="A18" t="s">
        <v>25</v>
      </c>
    </row>
    <row r="19" spans="1:3" x14ac:dyDescent="0.25">
      <c r="A19" t="s">
        <v>47</v>
      </c>
      <c r="B19" s="66">
        <v>60</v>
      </c>
    </row>
    <row r="20" spans="1:3" x14ac:dyDescent="0.25">
      <c r="A20" t="s">
        <v>48</v>
      </c>
      <c r="B20" s="66">
        <v>40.250999999999998</v>
      </c>
    </row>
    <row r="21" spans="1:3" x14ac:dyDescent="0.25">
      <c r="A21" t="s">
        <v>26</v>
      </c>
    </row>
    <row r="22" spans="1:3" x14ac:dyDescent="0.25">
      <c r="B22" s="66">
        <f>SUM(B14:B21)</f>
        <v>1635.6890000000001</v>
      </c>
      <c r="C22" s="66">
        <f>G12+B22</f>
        <v>26526.688999999998</v>
      </c>
    </row>
    <row r="24" spans="1:3" x14ac:dyDescent="0.25">
      <c r="A24" t="s">
        <v>27</v>
      </c>
      <c r="B24" s="66">
        <v>25346</v>
      </c>
    </row>
    <row r="25" spans="1:3" x14ac:dyDescent="0.25">
      <c r="A25" t="s">
        <v>28</v>
      </c>
    </row>
    <row r="26" spans="1:3" x14ac:dyDescent="0.25">
      <c r="A26" t="s">
        <v>29</v>
      </c>
      <c r="B26" s="66">
        <v>-46</v>
      </c>
    </row>
    <row r="27" spans="1:3" x14ac:dyDescent="0.25">
      <c r="A27" t="s">
        <v>30</v>
      </c>
      <c r="B27" s="66">
        <v>386</v>
      </c>
    </row>
    <row r="28" spans="1:3" x14ac:dyDescent="0.25">
      <c r="A28" t="s">
        <v>31</v>
      </c>
    </row>
    <row r="29" spans="1:3" x14ac:dyDescent="0.25">
      <c r="B29" s="66">
        <f>SUM(B24:B28)</f>
        <v>25686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</vt:lpstr>
      <vt:lpstr>Úpravy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w0411bla</dc:creator>
  <cp:lastModifiedBy>uzivatel</cp:lastModifiedBy>
  <cp:lastPrinted>2020-07-16T13:04:57Z</cp:lastPrinted>
  <dcterms:created xsi:type="dcterms:W3CDTF">2017-08-28T06:03:24Z</dcterms:created>
  <dcterms:modified xsi:type="dcterms:W3CDTF">2020-11-16T12:30:46Z</dcterms:modified>
</cp:coreProperties>
</file>